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8_{4B7682EA-5D11-4B10-8BF8-588EF5A5874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<sst xmlns="http://schemas.openxmlformats.org/spreadsheetml/2006/main" count="48" uniqueCount="41">
  <si>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</si>
  <si>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</si>
  <si>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</si>
  <si>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</si>
  <si>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</si>
  <si>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</si>
  <si>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</si>
  <si>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</si>
  <si>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</si>
  <si>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</si>
  <si>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</si>
  <si>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</si>
  <si>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</si>
  <si>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</si>
  <si>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</si>
  <si>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</si>
  <si>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</si>
  <si>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</si>
  <si>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</si>
  <si>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</si>
  <si>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</si>
  <si>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</si>
  <si>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</si>
  <si>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</si>
  <si>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</si>
  <si>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</si>
  <si>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</si>
  <si>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</si>
  <si>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</si>
  <si>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</si>
  <si>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</si>
  <si>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</si>
  <si>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</si>
  <si>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</si>
  <si>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</si>
  <si>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</si>
  <si>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</si>
  <si>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İZZET ALTUNER</t>
  </si>
  <si>
    <t>HATAY SEFERİ</t>
  </si>
  <si>
    <t>CESA METAL</t>
  </si>
  <si>
    <t>HMK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</si>
</sst>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L21" sqref="L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0" width="12.42578125" customWidth="1"/>
    <col min="11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37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f ca="1">TODAY()</f>
        <v>45474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45471</v>
      </c>
      <c r="D5" s="11"/>
      <c r="E5" s="12">
        <v>47750</v>
      </c>
      <c r="F5" s="1"/>
      <c r="G5" s="13" t="str">
        <f t="shared" ref="G5" si="0">IF(A5="","",(A5))</f>
        <v>CESA METAL</v>
      </c>
      <c r="H5" s="12"/>
      <c r="I5" s="12"/>
      <c r="J5" s="12"/>
      <c r="K5" s="12">
        <f>IF(G5="","",SUM(E5-H5-I5-J5))</f>
        <v>47750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50</v>
      </c>
      <c r="T5" s="43"/>
      <c r="U5" s="43"/>
      <c r="V5" s="43"/>
      <c r="W5" s="43"/>
      <c r="X5" s="43"/>
      <c r="Y5" s="44"/>
      <c r="Z5" s="36"/>
      <c r="AA5" s="47">
        <f>SUM(P5:Y5)*N5</f>
        <v>70000</v>
      </c>
    </row>
    <row r="6" spans="1:27" ht="15" customHeight="1" x14ac:dyDescent="0.35">
      <c r="A6" s="60" t="s">
        <v>40</v>
      </c>
      <c r="B6" s="61"/>
      <c r="C6" s="48">
        <v>45471</v>
      </c>
      <c r="D6" s="11"/>
      <c r="E6" s="12">
        <v>247680</v>
      </c>
      <c r="F6" s="1"/>
      <c r="G6" s="13" t="str">
        <f>IF(A6="","",(A6))</f>
        <v>HMK GROUP</v>
      </c>
      <c r="H6" s="12"/>
      <c r="I6" s="12">
        <v>247680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60"/>
      <c r="B7" s="61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60"/>
      <c r="B8" s="61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60"/>
      <c r="B9" s="61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60"/>
      <c r="B10" s="61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70180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16</v>
      </c>
      <c r="H20" s="15">
        <v>6300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295430</v>
      </c>
      <c r="F22" s="1"/>
      <c r="G22" s="16" t="s">
        <v>17</v>
      </c>
      <c r="H22" s="17">
        <f>SUM(H5:H21)</f>
        <v>6300</v>
      </c>
      <c r="I22" s="17">
        <f>SUM(I5:I21)</f>
        <v>247680</v>
      </c>
      <c r="J22" s="17">
        <f>SUM(J5:J21)</f>
        <v>0</v>
      </c>
      <c r="K22" s="17">
        <f>SUM(K5:K21)</f>
        <v>47750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10</v>
      </c>
      <c r="B24" s="62"/>
      <c r="C24" s="5" t="s">
        <v>18</v>
      </c>
      <c r="D24" s="5" t="s">
        <v>19</v>
      </c>
      <c r="E24" s="5" t="s">
        <v>20</v>
      </c>
      <c r="F24" s="1"/>
      <c r="G24" s="62" t="s">
        <v>21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22</v>
      </c>
      <c r="B25" s="55"/>
      <c r="C25" s="18">
        <v>424618</v>
      </c>
      <c r="D25" s="18">
        <v>425686</v>
      </c>
      <c r="E25" s="19">
        <f>IF(C25="","",SUM(D25-C25))</f>
        <v>1068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25</v>
      </c>
      <c r="B26" s="55"/>
      <c r="C26" s="20">
        <v>4935.28</v>
      </c>
      <c r="D26" s="21"/>
      <c r="E26" s="20">
        <f>IF(C26="","",SUM(C26/E25))</f>
        <v>4.6210486891385765</v>
      </c>
      <c r="F26" s="1"/>
      <c r="G26" s="11" t="s">
        <v>26</v>
      </c>
      <c r="H26" s="12">
        <v>4935.28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27</v>
      </c>
      <c r="B27" s="55"/>
      <c r="C27" s="20">
        <v>5349.28</v>
      </c>
      <c r="D27" s="21"/>
      <c r="E27" s="22"/>
      <c r="F27" s="1"/>
      <c r="G27" s="11" t="s">
        <v>28</v>
      </c>
      <c r="H27" s="12">
        <v>414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29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17</v>
      </c>
      <c r="H33" s="17">
        <f>IF(H22="","",SUM(H26:H32))</f>
        <v>5349.28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17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30</v>
      </c>
      <c r="B36" s="54"/>
      <c r="C36" s="15">
        <f>SUM(H36+C34)</f>
        <v>950.72000000000025</v>
      </c>
      <c r="D36" s="1"/>
      <c r="E36" s="1"/>
      <c r="F36" s="1"/>
      <c r="G36" s="26" t="s">
        <v>31</v>
      </c>
      <c r="H36" s="15">
        <f>IF(H33="","",SUM(H22-H33))</f>
        <v>950.72000000000025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 t="s">
        <v>37</v>
      </c>
      <c r="B38" s="56"/>
      <c r="C38" s="1"/>
      <c r="D38" s="1"/>
      <c r="E38" s="1"/>
      <c r="F38" s="1"/>
      <c r="G38" s="1"/>
      <c r="H38" s="1"/>
      <c r="I38" s="1"/>
      <c r="J38" s="1"/>
      <c r="K38" s="49" t="s">
        <v>32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33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34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2024-05-15T05:40:15Z</cp:lastPrinted>
  <dcterms:created xsi:type="dcterms:W3CDTF">2022-08-24T05:29:34Z</dcterms:created>
  <dcterms:modified xsi:type="dcterms:W3CDTF">2024-07-01T06:35:21Z</dcterms:modified>
</cp:coreProperties>
</file>